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72" windowWidth="11952" windowHeight="7020" activeTab="0"/>
  </bookViews>
  <sheets>
    <sheet name="1 матчи, четвертьфинал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<sst xmlns="http://schemas.openxmlformats.org/spreadsheetml/2006/main" count="35" uniqueCount="23">
  <si>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прогноз</t>
  </si>
  <si>
    <t>баллы</t>
  </si>
  <si>
    <t>сумма</t>
  </si>
  <si>
    <t>матч</t>
  </si>
  <si>
    <t>исход</t>
  </si>
  <si>
    <t>счет</t>
  </si>
  <si>
    <t>баллы за ТБ-ТМ</t>
  </si>
  <si>
    <t xml:space="preserve">Батькович </t>
  </si>
  <si>
    <t>исходы</t>
  </si>
  <si>
    <t>счета</t>
  </si>
  <si>
    <t>баллы за счета</t>
  </si>
  <si>
    <t>исходы (регулярка)</t>
  </si>
  <si>
    <t>Сыч</t>
  </si>
  <si>
    <t>х</t>
  </si>
  <si>
    <t>Арсенал - Челси </t>
  </si>
  <si>
    <t>Динамо - ЦСКА </t>
  </si>
  <si>
    <t>Вердер - Бавария </t>
  </si>
  <si>
    <t>Хоффенхайм - Байер </t>
  </si>
  <si>
    <t>КПР - Тоттенхэм </t>
  </si>
  <si>
    <t>Брест - Ренн </t>
  </si>
  <si>
    <t>Кан - Сент-Этьен </t>
  </si>
  <si>
    <t>Барселона - Реал Мадрид </t>
  </si>
  <si>
    <t>Бордо - Марсель 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</si>
</sst>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0" fillId="2" borderId="11" xfId="0" applyNumberFormat="1" applyFill="1" applyBorder="1" applyAlignment="1">
      <alignment horizontal="center" vertical="center"/>
    </xf>
    <xf numFmtId="0" fontId="0" fillId="2" borderId="10" xfId="0" applyNumberFormat="1" applyFill="1" applyBorder="1" applyAlignment="1">
      <alignment horizontal="center" vertical="center"/>
    </xf>
    <xf numFmtId="0" fontId="0" fillId="2" borderId="12" xfId="0" applyNumberFormat="1" applyFill="1" applyBorder="1" applyAlignment="1">
      <alignment horizontal="center" vertical="center"/>
    </xf>
    <xf numFmtId="0" fontId="0" fillId="2" borderId="15" xfId="0" applyNumberFormat="1" applyFill="1" applyBorder="1" applyAlignment="1">
      <alignment horizontal="center" vertical="center"/>
    </xf>
    <xf numFmtId="0" fontId="0" fillId="2" borderId="16" xfId="0" applyNumberFormat="1" applyFill="1" applyBorder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0" fillId="2" borderId="22" xfId="0" applyNumberFormat="1" applyFill="1" applyBorder="1" applyAlignment="1">
      <alignment horizontal="center" vertical="center"/>
    </xf>
    <xf numFmtId="0" fontId="1" fillId="2" borderId="18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0" fillId="2" borderId="23" xfId="0" applyFill="1" applyBorder="1" applyAlignment="1">
      <alignment/>
    </xf>
    <xf numFmtId="0" fontId="19" fillId="24" borderId="24" xfId="0" applyNumberFormat="1" applyFont="1" applyFill="1" applyBorder="1" applyAlignment="1">
      <alignment horizontal="center" vertical="center"/>
    </xf>
    <xf numFmtId="0" fontId="19" fillId="24" borderId="25" xfId="0" applyNumberFormat="1" applyFont="1" applyFill="1" applyBorder="1" applyAlignment="1">
      <alignment horizontal="center" vertical="center"/>
    </xf>
    <xf numFmtId="0" fontId="19" fillId="24" borderId="26" xfId="0" applyNumberFormat="1" applyFont="1" applyFill="1" applyBorder="1" applyAlignment="1">
      <alignment horizontal="center" vertical="center"/>
    </xf>
    <xf numFmtId="0" fontId="0" fillId="2" borderId="27" xfId="0" applyNumberFormat="1" applyFill="1" applyBorder="1" applyAlignment="1">
      <alignment horizontal="center" vertical="center"/>
    </xf>
    <xf numFmtId="0" fontId="0" fillId="2" borderId="28" xfId="0" applyNumberFormat="1" applyFill="1" applyBorder="1" applyAlignment="1">
      <alignment horizontal="center" vertical="center"/>
    </xf>
    <xf numFmtId="0" fontId="0" fillId="2" borderId="20" xfId="0" applyNumberFormat="1" applyFill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29" xfId="0" applyNumberFormat="1" applyFill="1" applyBorder="1" applyAlignment="1">
      <alignment horizontal="center" vertical="center"/>
    </xf>
    <xf numFmtId="0" fontId="0" fillId="2" borderId="23" xfId="0" applyNumberFormat="1" applyFill="1" applyBorder="1" applyAlignment="1">
      <alignment horizontal="center" vertical="center"/>
    </xf>
    <xf numFmtId="0" fontId="0" fillId="2" borderId="18" xfId="0" applyNumberFormat="1" applyFill="1" applyBorder="1" applyAlignment="1">
      <alignment horizontal="center" vertical="center"/>
    </xf>
    <xf numFmtId="0" fontId="1" fillId="2" borderId="29" xfId="0" applyNumberFormat="1" applyFont="1" applyFill="1" applyBorder="1" applyAlignment="1">
      <alignment horizontal="center" vertical="center"/>
    </xf>
    <xf numFmtId="0" fontId="1" fillId="2" borderId="23" xfId="0" applyNumberFormat="1" applyFont="1" applyFill="1" applyBorder="1" applyAlignment="1">
      <alignment horizontal="center" vertical="center"/>
    </xf>
    <xf numFmtId="0" fontId="0" fillId="2" borderId="18" xfId="0" applyFill="1" applyBorder="1" applyAlignment="1">
      <alignment/>
    </xf>
    <xf numFmtId="0" fontId="0" fillId="2" borderId="30" xfId="0" applyNumberFormat="1" applyFill="1" applyBorder="1" applyAlignment="1">
      <alignment horizontal="center" vertical="center"/>
    </xf>
    <xf numFmtId="0" fontId="0" fillId="2" borderId="31" xfId="0" applyNumberFormat="1" applyFill="1" applyBorder="1" applyAlignment="1">
      <alignment horizontal="center" vertical="center"/>
    </xf>
    <xf numFmtId="0" fontId="0" fillId="2" borderId="32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11" xfId="0" applyNumberFormat="1" applyFill="1" applyBorder="1" applyAlignment="1">
      <alignment horizontal="center" vertical="center"/>
    </xf>
    <xf numFmtId="0" fontId="0" fillId="2" borderId="10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5" xfId="0" applyNumberFormat="1" applyFill="1" applyBorder="1" applyAlignment="1">
      <alignment horizontal="center" vertical="center"/>
    </xf>
    <xf numFmtId="0" fontId="0" fillId="2" borderId="16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2" xfId="0" applyNumberFormat="1" applyFill="1" applyBorder="1" applyAlignment="1">
      <alignment horizontal="center" vertical="center"/>
    </xf>
    <xf numFmtId="0" fontId="0" fillId="2" borderId="17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827"/>
  <sheetViews>
    <sheetView tabSelected="1" zoomScalePageLayoutView="0" workbookViewId="0" topLeftCell="A1">
      <pane xSplit="24840" topLeftCell="DB1" activePane="topLeft" state="split"/>
      <selection pane="topLeft" activeCell="M8" sqref="M8"/>
      <selection pane="topRight" activeCell="DB1" sqref="DB1"/>
    </sheetView>
  </sheetViews>
  <sheetFormatPr defaultColWidth="9.00390625" defaultRowHeight="12.75" outlineLevelCol="1"/>
  <cols>
    <col min="1" max="1" width="27.75390625" style="0" customWidth="1"/>
    <col min="2" max="2" width="2.00390625" style="0" customWidth="1" outlineLevel="1"/>
    <col min="3" max="3" width="0.37109375" style="0" customWidth="1" outlineLevel="1"/>
    <col min="4" max="4" width="2.50390625" style="0" customWidth="1" outlineLevel="1"/>
    <col min="5" max="5" width="6.00390625" style="0" customWidth="1"/>
    <col min="6" max="6" width="0.875" style="0" customWidth="1" outlineLevel="1"/>
    <col min="7" max="7" width="0.37109375" style="0" customWidth="1" outlineLevel="1"/>
    <col min="8" max="8" width="0.74609375" style="0" customWidth="1" outlineLevel="1"/>
    <col min="9" max="9" width="1.4921875" style="0" customWidth="1"/>
    <col min="10" max="10" width="3.00390625" style="0" customWidth="1" outlineLevel="1"/>
    <col min="11" max="11" width="0.37109375" style="0" customWidth="1" outlineLevel="1"/>
    <col min="12" max="12" width="3.125" style="0" customWidth="1" outlineLevel="1"/>
    <col min="13" max="13" width="5.50390625" style="0" customWidth="1"/>
    <col min="14" max="14" width="6.125" style="0" customWidth="1" outlineLevel="1"/>
    <col min="15" max="15" width="1.25" style="0" customWidth="1" outlineLevel="1"/>
    <col min="16" max="16" width="2.75390625" style="0" customWidth="1" outlineLevel="1"/>
    <col min="17" max="17" width="6.375" style="0" customWidth="1"/>
    <col min="18" max="18" width="0.12890625" style="0" customWidth="1" outlineLevel="1"/>
    <col min="19" max="19" width="0.5" style="0" hidden="1" customWidth="1" outlineLevel="1"/>
    <col min="20" max="20" width="0.37109375" style="0" customWidth="1" outlineLevel="1"/>
    <col min="21" max="21" width="0.37109375" style="0" customWidth="1"/>
    <col min="22" max="22" width="2.625" style="0" customWidth="1" outlineLevel="1"/>
    <col min="23" max="23" width="0.5" style="0" customWidth="1" outlineLevel="1"/>
    <col min="24" max="24" width="3.125" style="0" customWidth="1" outlineLevel="1"/>
    <col min="25" max="25" width="6.375" style="0" customWidth="1"/>
    <col min="26" max="26" width="2.625" style="0" customWidth="1" outlineLevel="1"/>
    <col min="27" max="27" width="0.5" style="0" customWidth="1" outlineLevel="1"/>
    <col min="28" max="28" width="2.625" style="0" customWidth="1" outlineLevel="1"/>
    <col min="29" max="29" width="6.50390625" style="0" customWidth="1"/>
    <col min="30" max="30" width="0.12890625" style="0" hidden="1" customWidth="1" outlineLevel="1"/>
    <col min="31" max="31" width="0.6171875" style="0" customWidth="1" outlineLevel="1"/>
    <col min="32" max="32" width="0.2421875" style="0" hidden="1" customWidth="1" outlineLevel="1"/>
    <col min="33" max="33" width="6.50390625" style="0" hidden="1" customWidth="1"/>
    <col min="34" max="34" width="3.125" style="0" customWidth="1" outlineLevel="1"/>
    <col min="35" max="35" width="0.5" style="0" customWidth="1" outlineLevel="1"/>
    <col min="36" max="36" width="98.00390625" style="0" customWidth="1" outlineLevel="1"/>
    <col min="37" max="37" width="5.875" style="0" customWidth="1"/>
    <col min="38" max="38" width="3.00390625" style="0" customWidth="1" outlineLevel="1"/>
    <col min="39" max="39" width="0.5" style="0" customWidth="1" outlineLevel="1"/>
    <col min="40" max="40" width="2.625" style="0" customWidth="1" outlineLevel="1"/>
    <col min="41" max="41" width="6.25390625" style="0" customWidth="1"/>
    <col min="42" max="42" width="0.12890625" style="0" customWidth="1"/>
    <col min="43" max="43" width="0.6171875" style="0" hidden="1" customWidth="1"/>
    <col min="44" max="44" width="0.2421875" style="0" customWidth="1"/>
    <col min="45" max="45" width="3.50390625" style="0" customWidth="1"/>
    <col min="46" max="46" width="3.375" style="0" customWidth="1"/>
    <col min="47" max="47" width="0.5" style="0" customWidth="1"/>
    <col min="48" max="48" width="2.875" style="0" customWidth="1"/>
    <col min="49" max="49" width="5.75390625" style="0" customWidth="1"/>
    <col min="50" max="50" width="2.875" style="0" customWidth="1"/>
    <col min="51" max="51" width="0.5" style="0" customWidth="1"/>
    <col min="52" max="52" width="2.875" style="0" customWidth="1"/>
    <col min="53" max="53" width="6.125" style="0" customWidth="1"/>
    <col min="54" max="54" width="3.00390625" style="0" customWidth="1"/>
    <col min="55" max="55" width="0.5" style="0" customWidth="1"/>
    <col min="56" max="56" width="3.00390625" style="0" customWidth="1"/>
    <col min="57" max="57" width="5.125" style="0" customWidth="1"/>
    <col min="58" max="58" width="2.875" style="0" customWidth="1"/>
    <col min="59" max="59" width="0.5" style="0" customWidth="1"/>
    <col min="60" max="60" width="2.625" style="0" customWidth="1"/>
    <col min="61" max="61" width="5.375" style="0" customWidth="1"/>
    <col min="62" max="62" width="2.625" style="0" customWidth="1"/>
    <col min="63" max="63" width="0.5" style="0" customWidth="1"/>
    <col min="64" max="64" width="2.875" style="0" customWidth="1"/>
    <col min="65" max="65" width="5.625" style="0" customWidth="1"/>
    <col min="66" max="66" width="2.625" style="0" customWidth="1"/>
    <col min="67" max="67" width="0.5" style="0" customWidth="1"/>
    <col min="68" max="68" width="2.625" style="0" customWidth="1"/>
    <col min="69" max="69" width="6.625" style="0" customWidth="1"/>
    <col min="70" max="70" width="3.00390625" style="0" customWidth="1"/>
    <col min="71" max="71" width="0.5" style="0" customWidth="1"/>
    <col min="72" max="72" width="2.625" style="0" customWidth="1"/>
    <col min="73" max="73" width="6.50390625" style="0" customWidth="1"/>
    <col min="74" max="74" width="2.75390625" style="0" customWidth="1"/>
    <col min="75" max="75" width="0.5" style="0" customWidth="1"/>
    <col min="76" max="76" width="3.00390625" style="0" customWidth="1"/>
    <col min="77" max="77" width="7.125" style="0" customWidth="1"/>
    <col min="78" max="78" width="3.00390625" style="0" customWidth="1"/>
    <col min="79" max="79" width="0.5" style="0" customWidth="1"/>
    <col min="80" max="80" width="2.625" style="0" customWidth="1"/>
    <col min="81" max="81" width="6.50390625" style="0" customWidth="1"/>
    <col min="82" max="82" width="3.375" style="0" customWidth="1"/>
    <col min="83" max="83" width="0.5" style="0" customWidth="1"/>
    <col min="84" max="84" width="3.125" style="0" customWidth="1"/>
    <col min="85" max="85" width="6.50390625" style="0" customWidth="1"/>
    <col min="86" max="86" width="3.125" style="0" customWidth="1"/>
    <col min="87" max="87" width="0.5" style="0" customWidth="1"/>
    <col min="88" max="88" width="2.625" style="0" customWidth="1"/>
    <col min="89" max="89" width="5.625" style="0" customWidth="1"/>
    <col min="90" max="90" width="3.375" style="0" customWidth="1"/>
    <col min="91" max="91" width="0.5" style="0" customWidth="1"/>
    <col min="92" max="92" width="2.625" style="0" customWidth="1"/>
    <col min="93" max="93" width="5.625" style="0" customWidth="1"/>
    <col min="94" max="94" width="3.125" style="0" customWidth="1"/>
    <col min="95" max="95" width="0.5" style="0" customWidth="1"/>
    <col min="96" max="96" width="2.875" style="0" customWidth="1"/>
    <col min="97" max="97" width="5.50390625" style="0" customWidth="1"/>
    <col min="98" max="98" width="3.00390625" style="0" customWidth="1"/>
    <col min="99" max="99" width="0.5" style="0" customWidth="1"/>
    <col min="100" max="100" width="2.875" style="0" customWidth="1"/>
    <col min="101" max="101" width="6.375" style="0" customWidth="1"/>
    <col min="102" max="102" width="3.00390625" style="0" customWidth="1"/>
    <col min="103" max="103" width="0.5" style="0" customWidth="1"/>
    <col min="104" max="104" width="3.125" style="0" customWidth="1"/>
    <col min="105" max="105" width="5.625" style="0" customWidth="1"/>
    <col min="106" max="106" width="3.25390625" style="0" customWidth="1"/>
    <col min="107" max="107" width="0.5" style="0" customWidth="1"/>
    <col min="108" max="108" width="2.875" style="0" customWidth="1"/>
    <col min="109" max="109" width="5.625" style="0" customWidth="1"/>
  </cols>
  <sheetData>
    <row r="1" spans="18:29" s="1" customFormat="1" ht="14.25" thickBot="1" thickTop="1">
      <c r="R1" s="5"/>
      <c r="S1" s="5"/>
      <c r="T1" s="5"/>
      <c r="U1" s="5"/>
      <c r="V1" s="42" t="s">
        <v>12</v>
      </c>
      <c r="W1" s="43"/>
      <c r="X1" s="43"/>
      <c r="Y1" s="44"/>
      <c r="Z1" s="36" t="s">
        <v>7</v>
      </c>
      <c r="AA1" s="26"/>
      <c r="AB1" s="26"/>
      <c r="AC1" s="41"/>
    </row>
    <row r="2" spans="1:29" s="1" customFormat="1" ht="13.5" thickTop="1">
      <c r="A2" s="6" t="s">
        <v>3</v>
      </c>
      <c r="B2" s="33" t="s">
        <v>5</v>
      </c>
      <c r="C2" s="34"/>
      <c r="D2" s="35"/>
      <c r="E2" s="11" t="s">
        <v>4</v>
      </c>
      <c r="V2" s="24" t="s">
        <v>0</v>
      </c>
      <c r="W2" s="25"/>
      <c r="X2" s="25"/>
      <c r="Y2" s="15" t="s">
        <v>1</v>
      </c>
      <c r="Z2" s="24" t="s">
        <v>0</v>
      </c>
      <c r="AA2" s="25"/>
      <c r="AB2" s="25"/>
      <c r="AC2" s="15" t="s">
        <v>1</v>
      </c>
    </row>
    <row r="3" spans="1:46" s="1" customFormat="1" ht="12.75">
      <c r="A3" s="7" t="s">
        <v>14</v>
      </c>
      <c r="B3" s="3"/>
      <c r="C3" s="2">
        <f>B3-D3</f>
        <v>0</v>
      </c>
      <c r="D3" s="4"/>
      <c r="E3" s="12" t="s">
        <v>13</v>
      </c>
      <c r="V3" s="16">
        <v>1</v>
      </c>
      <c r="W3" s="17"/>
      <c r="X3" s="17"/>
      <c r="Y3" s="18" t="str">
        <f>IF(V3=E3,"2","0")</f>
        <v>0</v>
      </c>
      <c r="Z3" s="16">
        <v>2</v>
      </c>
      <c r="AA3" s="17">
        <f>Z3-AB3</f>
        <v>1</v>
      </c>
      <c r="AB3" s="17">
        <v>1</v>
      </c>
      <c r="AC3" s="18" t="str">
        <f>IF((LEN(B3)=0),"0",IF(AND(Z3=B3,AB3=D3),"5,5",IF(AA3=C3,"3,5",IF(AND(AA3&gt;0,C3&gt;0),"2",IF(AND(AA3&lt;0,C3&lt;0),"2","0")))))</f>
        <v>0</v>
      </c>
      <c r="AL3" s="5" t="str">
        <f>IF(AC3="5,5","1","0")</f>
        <v>0</v>
      </c>
      <c r="AO3" s="5" t="str">
        <f>IF(Y3&gt;"0","1","0")</f>
        <v>0</v>
      </c>
      <c r="AP3" s="5" t="str">
        <f>IF(Z3&gt;"0","1","0")</f>
        <v>0</v>
      </c>
      <c r="AQ3" s="5" t="str">
        <f>IF(AA3&gt;"0","1","0")</f>
        <v>0</v>
      </c>
      <c r="AR3" s="5" t="str">
        <f>IF(AB3&gt;"0","1","0")</f>
        <v>0</v>
      </c>
      <c r="AS3" s="5" t="str">
        <f>IF(AC3&gt;"0","1","0")</f>
        <v>0</v>
      </c>
      <c r="AT3" s="5"/>
    </row>
    <row r="4" spans="1:46" s="1" customFormat="1" ht="12.75">
      <c r="A4" s="7" t="s">
        <v>15</v>
      </c>
      <c r="B4" s="3"/>
      <c r="C4" s="2">
        <f aca="true" t="shared" si="0" ref="C4:C10">B4-D4</f>
        <v>0</v>
      </c>
      <c r="D4" s="4"/>
      <c r="E4" s="12" t="s">
        <v>13</v>
      </c>
      <c r="V4" s="16">
        <v>0</v>
      </c>
      <c r="W4" s="17"/>
      <c r="X4" s="17"/>
      <c r="Y4" s="18" t="str">
        <f>IF(V4=E4,"2","0")</f>
        <v>0</v>
      </c>
      <c r="Z4" s="16">
        <v>1</v>
      </c>
      <c r="AA4" s="17">
        <f>Z4-AB4</f>
        <v>0</v>
      </c>
      <c r="AB4" s="17">
        <v>1</v>
      </c>
      <c r="AC4" s="18" t="str">
        <f>IF((LEN(B4)=0),"0",IF(AND(Z4=B4,AB4=D4),"5,5",IF(AA4=C4,"3,5",IF(AND(AA4&gt;0,C4&gt;0),"2",IF(AND(AA4&lt;0,C4&lt;0),"2","0")))))</f>
        <v>0</v>
      </c>
      <c r="AL4" s="5" t="str">
        <f>IF(AC4="5,5","1","0")</f>
        <v>0</v>
      </c>
      <c r="AO4" s="5" t="str">
        <f aca="true" t="shared" si="1" ref="AO4:AO11">IF(Y4&gt;"0","1","0")</f>
        <v>0</v>
      </c>
      <c r="AP4" s="5" t="str">
        <f aca="true" t="shared" si="2" ref="AP4:AS11">IF(Z4&gt;"0","1","0")</f>
        <v>0</v>
      </c>
      <c r="AQ4" s="5" t="str">
        <f t="shared" si="2"/>
        <v>0</v>
      </c>
      <c r="AR4" s="5" t="str">
        <f t="shared" si="2"/>
        <v>0</v>
      </c>
      <c r="AS4" s="5" t="str">
        <f t="shared" si="2"/>
        <v>0</v>
      </c>
      <c r="AT4" s="5"/>
    </row>
    <row r="5" spans="1:47" s="1" customFormat="1" ht="12.75">
      <c r="A5" s="7" t="s">
        <v>16</v>
      </c>
      <c r="B5" s="3"/>
      <c r="C5" s="2">
        <f t="shared" si="0"/>
        <v>0</v>
      </c>
      <c r="D5" s="4"/>
      <c r="E5" s="12" t="s">
        <v>13</v>
      </c>
      <c r="V5" s="16">
        <v>2</v>
      </c>
      <c r="W5" s="17"/>
      <c r="X5" s="17"/>
      <c r="Y5" s="18" t="str">
        <f>IF(V5=E5,"2","0")</f>
        <v>0</v>
      </c>
      <c r="Z5" s="16">
        <v>2</v>
      </c>
      <c r="AA5" s="17"/>
      <c r="AB5" s="17"/>
      <c r="AC5" s="18" t="str">
        <f>IF(Z5=E5,"2","0")</f>
        <v>0</v>
      </c>
      <c r="AL5" s="5"/>
      <c r="AO5" s="5" t="str">
        <f t="shared" si="1"/>
        <v>0</v>
      </c>
      <c r="AP5" s="5" t="str">
        <f t="shared" si="2"/>
        <v>0</v>
      </c>
      <c r="AQ5" s="5" t="str">
        <f t="shared" si="2"/>
        <v>0</v>
      </c>
      <c r="AR5" s="5" t="str">
        <f t="shared" si="2"/>
        <v>0</v>
      </c>
      <c r="AS5" s="5" t="str">
        <f t="shared" si="2"/>
        <v>0</v>
      </c>
      <c r="AT5" s="5"/>
      <c r="AU5" s="5"/>
    </row>
    <row r="6" spans="1:47" s="1" customFormat="1" ht="12.75">
      <c r="A6" s="7" t="s">
        <v>17</v>
      </c>
      <c r="B6" s="3"/>
      <c r="C6" s="2">
        <f t="shared" si="0"/>
        <v>0</v>
      </c>
      <c r="D6" s="4"/>
      <c r="E6" s="12" t="s">
        <v>13</v>
      </c>
      <c r="M6" s="45"/>
      <c r="N6" s="45"/>
      <c r="P6" s="45"/>
      <c r="Q6" s="45"/>
      <c r="V6" s="16">
        <v>1</v>
      </c>
      <c r="W6" s="17">
        <f>V6-X6</f>
        <v>0</v>
      </c>
      <c r="X6" s="17">
        <v>1</v>
      </c>
      <c r="Y6" s="18" t="str">
        <f>IF((LEN(B6)=0),"0",IF(AND(V6=B6,X6=D6,B6&lt;&gt;"",D6&lt;&gt;""),"5,5",IF(AND(W6=C6,B6&lt;&gt;"",D6&lt;&gt;""),"3,5",IF(AND(W6&gt;0,C6&gt;0,B6&lt;&gt;"",D6&lt;&gt;""),"2",IF(AND(W6&lt;0,C6&lt;0,B6&lt;&gt;"",D6&lt;&gt;""),"2","0")))))</f>
        <v>0</v>
      </c>
      <c r="Z6" s="16">
        <v>1</v>
      </c>
      <c r="AA6" s="17"/>
      <c r="AB6" s="17">
        <v>1</v>
      </c>
      <c r="AC6" s="18" t="str">
        <f>IF(Z6=E6,"2","0")</f>
        <v>0</v>
      </c>
      <c r="AK6" s="5" t="str">
        <f>IF(Y6="5,5","1","0")</f>
        <v>0</v>
      </c>
      <c r="AL6" s="5" t="str">
        <f>IF(AC6="5,5","1","0")</f>
        <v>0</v>
      </c>
      <c r="AO6" s="5" t="str">
        <f t="shared" si="1"/>
        <v>0</v>
      </c>
      <c r="AP6" s="5" t="str">
        <f t="shared" si="2"/>
        <v>0</v>
      </c>
      <c r="AQ6" s="5" t="str">
        <f t="shared" si="2"/>
        <v>0</v>
      </c>
      <c r="AR6" s="5" t="str">
        <f t="shared" si="2"/>
        <v>0</v>
      </c>
      <c r="AS6" s="5" t="str">
        <f t="shared" si="2"/>
        <v>0</v>
      </c>
      <c r="AT6" s="5"/>
      <c r="AU6" s="5"/>
    </row>
    <row r="7" spans="1:47" s="1" customFormat="1" ht="12.75">
      <c r="A7" s="7" t="s">
        <v>18</v>
      </c>
      <c r="B7" s="3"/>
      <c r="C7" s="2">
        <f t="shared" si="0"/>
        <v>0</v>
      </c>
      <c r="D7" s="4"/>
      <c r="E7" s="12" t="s">
        <v>13</v>
      </c>
      <c r="V7" s="16">
        <v>2</v>
      </c>
      <c r="W7" s="17">
        <f>V7-X7</f>
        <v>2</v>
      </c>
      <c r="X7" s="17"/>
      <c r="Y7" s="18" t="str">
        <f>IF((LEN(B7)=0),"0",IF(AND(V7=B7,X7=D7,B7&lt;&gt;"",D7&lt;&gt;""),"5,5",IF(AND(W7=C7,B7&lt;&gt;"",D7&lt;&gt;""),"3,5",IF(AND(W7&gt;0,C7&gt;0,B7&lt;&gt;"",D7&lt;&gt;""),"2",IF(AND(W7&lt;0,C7&lt;0,B7&lt;&gt;"",D7&lt;&gt;""),"2","0")))))</f>
        <v>0</v>
      </c>
      <c r="Z7" s="16">
        <v>2</v>
      </c>
      <c r="AA7" s="17"/>
      <c r="AB7" s="17"/>
      <c r="AC7" s="18" t="str">
        <f>IF(Z7=E7,"2","0")</f>
        <v>0</v>
      </c>
      <c r="AK7" s="5"/>
      <c r="AL7" s="5"/>
      <c r="AO7" s="5" t="str">
        <f t="shared" si="1"/>
        <v>0</v>
      </c>
      <c r="AP7" s="5" t="str">
        <f t="shared" si="2"/>
        <v>0</v>
      </c>
      <c r="AQ7" s="5" t="str">
        <f t="shared" si="2"/>
        <v>0</v>
      </c>
      <c r="AR7" s="5" t="str">
        <f t="shared" si="2"/>
        <v>0</v>
      </c>
      <c r="AS7" s="5" t="str">
        <f t="shared" si="2"/>
        <v>0</v>
      </c>
      <c r="AT7" s="5"/>
      <c r="AU7" s="5"/>
    </row>
    <row r="8" spans="1:47" s="1" customFormat="1" ht="12.75">
      <c r="A8" s="7" t="s">
        <v>19</v>
      </c>
      <c r="B8" s="3"/>
      <c r="C8" s="2">
        <f t="shared" si="0"/>
        <v>0</v>
      </c>
      <c r="D8" s="4"/>
      <c r="E8" s="12" t="s">
        <v>13</v>
      </c>
      <c r="V8" s="16">
        <v>0</v>
      </c>
      <c r="W8" s="17">
        <f>V8-X8</f>
        <v>0</v>
      </c>
      <c r="X8" s="17"/>
      <c r="Y8" s="18" t="str">
        <f>IF((LEN(B8)=0),"0",IF(AND(V8=B8,X8=D8,B8&lt;&gt;"",D8&lt;&gt;""),"5,5",IF(AND(W8=C8,B8&lt;&gt;"",D8&lt;&gt;""),"3,5",IF(AND(W8&gt;0,C8&gt;0,B8&lt;&gt;"",D8&lt;&gt;""),"2",IF(AND(W8&lt;0,C8&lt;0,B8&lt;&gt;"",D8&lt;&gt;""),"2","0")))))</f>
        <v>0</v>
      </c>
      <c r="Z8" s="16">
        <v>2</v>
      </c>
      <c r="AA8" s="17">
        <f>Z8-AB8</f>
        <v>2</v>
      </c>
      <c r="AB8" s="17"/>
      <c r="AC8" s="18" t="str">
        <f>IF((LEN(B8)=0),"0",IF(AND(Z8=B8,AB8=D8),"5,5",IF(AA8=C8,"3,5",IF(AND(AA8&gt;0,C8&gt;0),"2",IF(AND(AA8&lt;0,C8&lt;0),"2","0")))))</f>
        <v>0</v>
      </c>
      <c r="AK8" s="5"/>
      <c r="AL8" s="5"/>
      <c r="AO8" s="5" t="str">
        <f t="shared" si="1"/>
        <v>0</v>
      </c>
      <c r="AP8" s="5" t="str">
        <f t="shared" si="2"/>
        <v>0</v>
      </c>
      <c r="AQ8" s="5" t="str">
        <f t="shared" si="2"/>
        <v>0</v>
      </c>
      <c r="AR8" s="5" t="str">
        <f t="shared" si="2"/>
        <v>0</v>
      </c>
      <c r="AS8" s="5" t="str">
        <f t="shared" si="2"/>
        <v>0</v>
      </c>
      <c r="AT8" s="5"/>
      <c r="AU8" s="5"/>
    </row>
    <row r="9" spans="1:48" s="1" customFormat="1" ht="12.75">
      <c r="A9" s="7" t="s">
        <v>20</v>
      </c>
      <c r="B9" s="3"/>
      <c r="C9" s="2">
        <f t="shared" si="0"/>
        <v>0</v>
      </c>
      <c r="D9" s="4"/>
      <c r="E9" s="12" t="s">
        <v>13</v>
      </c>
      <c r="V9" s="16">
        <v>2</v>
      </c>
      <c r="W9" s="17"/>
      <c r="X9" s="17">
        <v>1</v>
      </c>
      <c r="Y9" s="18" t="str">
        <f>IF(V9=E9,"2","0")</f>
        <v>0</v>
      </c>
      <c r="Z9" s="16">
        <v>0</v>
      </c>
      <c r="AA9" s="22"/>
      <c r="AB9" s="17"/>
      <c r="AC9" s="18" t="str">
        <f>IF(Z9=E9,"2","0")</f>
        <v>0</v>
      </c>
      <c r="AK9" s="5" t="str">
        <f>IF(Y7="5,5","1","0")</f>
        <v>0</v>
      </c>
      <c r="AL9" s="5"/>
      <c r="AO9" s="5" t="str">
        <f t="shared" si="1"/>
        <v>0</v>
      </c>
      <c r="AP9" s="5" t="str">
        <f t="shared" si="2"/>
        <v>0</v>
      </c>
      <c r="AQ9" s="5" t="str">
        <f t="shared" si="2"/>
        <v>0</v>
      </c>
      <c r="AR9" s="5" t="str">
        <f t="shared" si="2"/>
        <v>0</v>
      </c>
      <c r="AS9" s="5" t="str">
        <f t="shared" si="2"/>
        <v>0</v>
      </c>
      <c r="AT9" s="5"/>
      <c r="AU9" s="5"/>
      <c r="AV9" s="5"/>
    </row>
    <row r="10" spans="1:47" s="1" customFormat="1" ht="12.75">
      <c r="A10" s="7" t="s">
        <v>21</v>
      </c>
      <c r="B10" s="3"/>
      <c r="C10" s="2">
        <f t="shared" si="0"/>
        <v>0</v>
      </c>
      <c r="D10" s="4"/>
      <c r="E10" s="12" t="s">
        <v>13</v>
      </c>
      <c r="V10" s="16">
        <v>1</v>
      </c>
      <c r="W10" s="17"/>
      <c r="X10" s="17"/>
      <c r="Y10" s="18" t="str">
        <f>IF(V10=E10,"2","0")</f>
        <v>0</v>
      </c>
      <c r="Z10" s="16">
        <v>0</v>
      </c>
      <c r="AA10" s="17"/>
      <c r="AB10" s="17"/>
      <c r="AC10" s="18" t="str">
        <f>IF(Z10=E10,"2","0")</f>
        <v>0</v>
      </c>
      <c r="AK10" s="5"/>
      <c r="AL10" s="5"/>
      <c r="AO10" s="5" t="str">
        <f t="shared" si="1"/>
        <v>0</v>
      </c>
      <c r="AP10" s="5" t="str">
        <f t="shared" si="2"/>
        <v>0</v>
      </c>
      <c r="AQ10" s="5" t="str">
        <f t="shared" si="2"/>
        <v>0</v>
      </c>
      <c r="AR10" s="5" t="str">
        <f t="shared" si="2"/>
        <v>0</v>
      </c>
      <c r="AS10" s="5" t="str">
        <f t="shared" si="2"/>
        <v>0</v>
      </c>
      <c r="AT10" s="5"/>
      <c r="AU10" s="5"/>
    </row>
    <row r="11" spans="1:47" s="1" customFormat="1" ht="13.5" thickBot="1">
      <c r="A11" s="14" t="s">
        <v>22</v>
      </c>
      <c r="B11" s="8"/>
      <c r="C11" s="9">
        <f>B11-D11</f>
        <v>0</v>
      </c>
      <c r="D11" s="10"/>
      <c r="E11" s="13" t="s">
        <v>13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19">
        <v>0</v>
      </c>
      <c r="W11" s="17"/>
      <c r="X11" s="20">
        <v>1</v>
      </c>
      <c r="Y11" s="18" t="str">
        <f>IF(V11=E11,"2","0")</f>
        <v>0</v>
      </c>
      <c r="Z11" s="19">
        <v>1</v>
      </c>
      <c r="AA11" s="20"/>
      <c r="AB11" s="20"/>
      <c r="AC11" s="18" t="str">
        <f>IF(Z11=E11,"2","0")</f>
        <v>0</v>
      </c>
      <c r="AK11" s="5" t="str">
        <f>IF(Y9="5,5","1","0")</f>
        <v>0</v>
      </c>
      <c r="AL11" s="5"/>
      <c r="AO11" s="5" t="str">
        <f t="shared" si="1"/>
        <v>0</v>
      </c>
      <c r="AP11" s="5" t="str">
        <f t="shared" si="2"/>
        <v>0</v>
      </c>
      <c r="AQ11" s="5" t="str">
        <f t="shared" si="2"/>
        <v>0</v>
      </c>
      <c r="AR11" s="5" t="str">
        <f t="shared" si="2"/>
        <v>0</v>
      </c>
      <c r="AS11" s="5" t="str">
        <f t="shared" si="2"/>
        <v>0</v>
      </c>
      <c r="AT11" s="5"/>
      <c r="AU11" s="5"/>
    </row>
    <row r="12" spans="10:29" s="1" customFormat="1" ht="13.5" thickTop="1"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39" t="s">
        <v>6</v>
      </c>
      <c r="W12" s="40"/>
      <c r="X12" s="40"/>
      <c r="Y12" s="23"/>
      <c r="Z12" s="39" t="s">
        <v>6</v>
      </c>
      <c r="AA12" s="40"/>
      <c r="AB12" s="40"/>
      <c r="AC12" s="23"/>
    </row>
    <row r="13" spans="1:29" s="1" customFormat="1" ht="13.5" thickBot="1">
      <c r="A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30">
        <f>SUM((IF(AND((V7+X7)&gt;2,(B7+D7)&gt;2,B7&lt;&gt;"",D7&lt;&gt;""),"0,5",IF(AND((V7+X7)&lt;3,(B7+D7)&lt;3,B7&lt;&gt;"",D7&lt;&gt;""),"0,5","0"))),(IF(AND((V6+X6)&gt;2,(B6+D6)&gt;2,B6&lt;&gt;"",D6&lt;&gt;""),"0,5",IF(AND((V6+X6)&lt;3,(B6+D6)&lt;3,B6&lt;&gt;"",D6&lt;&gt;""),"0,5","0"))),(IF(AND((V8+X8)&gt;2,(B8+D8)&gt;2,B8&lt;&gt;"",D8&lt;&gt;""),"0,5",IF(AND((V8+X8)&lt;3,(B8+D8)&lt;3,B8&lt;&gt;"",D8&lt;&gt;""),"0,5","0"))))</f>
        <v>0</v>
      </c>
      <c r="W13" s="31"/>
      <c r="X13" s="31"/>
      <c r="Y13" s="32"/>
      <c r="Z13" s="30">
        <f>SUM((IF(AND((Z8+AB8)&gt;2,(B8+D8)&gt;2,B8&lt;&gt;"",D8&lt;&gt;""),"0,5",IF(AND((Z8+AB8)&lt;3,(B8+D8)&lt;3,B8&lt;&gt;"",D8&lt;&gt;""),"0,5","0"))),(IF(AND((Z4+AB4)&gt;2,(B4+D4)&gt;2,B4&lt;&gt;"",D4&lt;&gt;""),"0,5",IF(AND((Z4+AB4)&lt;3,(B4+D4)&lt;3,B4&lt;&gt;"",D4&lt;&gt;""),"0,5","0"))),(IF(AND((Z3+AB3)&gt;2,(B3+D3)&gt;2,B3&lt;&gt;"",D3&lt;&gt;""),"0,5",IF(AND((Z3+AB3)&lt;3,(B3+D3)&lt;3,B3&lt;&gt;"",D3&lt;&gt;""),"0,5","0"))))</f>
        <v>0</v>
      </c>
      <c r="AA13" s="31"/>
      <c r="AB13" s="31"/>
      <c r="AC13" s="32"/>
    </row>
    <row r="14" spans="10:29" s="1" customFormat="1" ht="13.5" thickTop="1"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36" t="s">
        <v>2</v>
      </c>
      <c r="W14" s="37"/>
      <c r="X14" s="37"/>
      <c r="Y14" s="38"/>
      <c r="Z14" s="36" t="s">
        <v>2</v>
      </c>
      <c r="AA14" s="37"/>
      <c r="AB14" s="37"/>
      <c r="AC14" s="38"/>
    </row>
    <row r="15" spans="10:29" s="1" customFormat="1" ht="13.5" thickBot="1"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30">
        <f>Y3+Y4+Y5+Y6+Y7+Y8+Y9+Y10+Y11+V13</f>
        <v>0</v>
      </c>
      <c r="W15" s="31"/>
      <c r="X15" s="31"/>
      <c r="Y15" s="32"/>
      <c r="Z15" s="30">
        <f>AC3+AC4+AC5+AC6+AC7+AC8+AC9+AC10+AC11+Z13</f>
        <v>0</v>
      </c>
      <c r="AA15" s="31"/>
      <c r="AB15" s="31"/>
      <c r="AC15" s="32"/>
    </row>
    <row r="16" spans="1:29" s="1" customFormat="1" ht="15" thickBot="1" thickTop="1">
      <c r="A16" s="5"/>
      <c r="J16" s="5"/>
      <c r="K16" s="5"/>
      <c r="L16" s="5"/>
      <c r="M16" s="5"/>
      <c r="N16" s="5"/>
      <c r="O16" s="5"/>
      <c r="P16" s="5"/>
      <c r="Q16" s="5"/>
      <c r="R16" s="21"/>
      <c r="S16" s="21"/>
      <c r="T16" s="21"/>
      <c r="U16" s="21"/>
      <c r="V16" s="27" t="str">
        <f>IF(V15&gt;Z15,"полуфинал",IF(Z15&gt;V15,"выбыл",IF(V17&gt;Z17,"полуфинал",IF(Z17&gt;V17,"выбыл",IF(V18&gt;Z18,"полуфинал",IF(Z18&gt;V18,"выбыл",IF(V19&gt;Z19,"полуфинал",IF(Z19&gt;V19,"выбыл","полуфинал"))))))))</f>
        <v>полуфинал</v>
      </c>
      <c r="W16" s="28"/>
      <c r="X16" s="28"/>
      <c r="Y16" s="29"/>
      <c r="Z16" s="27" t="str">
        <f>IF(Z15&gt;V15,"полуфинал",IF(V15&gt;Z15,"выбыл",IF(Z17&gt;V17,"полуфинал",IF(V17&gt;Z17,"выбыл",IF(Z18&gt;V18,"полуфинал",IF(V18&gt;Z18,"выбыл",IF(Z19&gt;V19,"полуфинал",IF(V19&gt;Z19,"выбыл","выбыл"))))))))</f>
        <v>выбыл</v>
      </c>
      <c r="AA16" s="28"/>
      <c r="AB16" s="28"/>
      <c r="AC16" s="29"/>
    </row>
    <row r="17" spans="1:89" s="1" customFormat="1" ht="14.25" thickTop="1">
      <c r="A17" s="5"/>
      <c r="J17" s="5"/>
      <c r="K17" s="5"/>
      <c r="L17" s="5"/>
      <c r="M17" s="5"/>
      <c r="N17" s="42" t="s">
        <v>8</v>
      </c>
      <c r="O17" s="43"/>
      <c r="P17" s="43"/>
      <c r="Q17" s="43"/>
      <c r="R17" s="46"/>
      <c r="S17" s="46"/>
      <c r="T17" s="46"/>
      <c r="U17" s="46"/>
      <c r="V17" s="43">
        <f>AO3+AO4+AO5+AO6+AO7+AO8+AO9+AO10+AO11</f>
        <v>0</v>
      </c>
      <c r="W17" s="43"/>
      <c r="X17" s="43"/>
      <c r="Y17" s="43"/>
      <c r="Z17" s="43">
        <f>AS3+AS4+AS5+AS6+AS7+AS8+AS9+AS10+AS11</f>
        <v>0</v>
      </c>
      <c r="AA17" s="43"/>
      <c r="AB17" s="43"/>
      <c r="AC17" s="44"/>
      <c r="AD17" s="21"/>
      <c r="AE17" s="21"/>
      <c r="AF17" s="21"/>
      <c r="AG17" s="21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</row>
    <row r="18" spans="1:31" s="1" customFormat="1" ht="12.75">
      <c r="A18" s="5"/>
      <c r="J18" s="5"/>
      <c r="K18" s="5"/>
      <c r="L18" s="5"/>
      <c r="M18" s="5"/>
      <c r="N18" s="47" t="s">
        <v>9</v>
      </c>
      <c r="O18" s="48"/>
      <c r="P18" s="48"/>
      <c r="Q18" s="48"/>
      <c r="R18" s="49"/>
      <c r="S18" s="49"/>
      <c r="T18" s="49"/>
      <c r="U18" s="49"/>
      <c r="V18" s="48">
        <f>AK6+AK7+AK8</f>
        <v>0</v>
      </c>
      <c r="W18" s="48"/>
      <c r="X18" s="48"/>
      <c r="Y18" s="48"/>
      <c r="Z18" s="48">
        <f>AL3+AL4+AL8</f>
        <v>0</v>
      </c>
      <c r="AA18" s="48"/>
      <c r="AB18" s="48"/>
      <c r="AC18" s="53"/>
      <c r="AD18" s="5"/>
      <c r="AE18" s="5"/>
    </row>
    <row r="19" spans="1:29" s="1" customFormat="1" ht="12.75">
      <c r="A19" s="5"/>
      <c r="J19" s="5"/>
      <c r="K19" s="5"/>
      <c r="L19" s="5"/>
      <c r="M19" s="5"/>
      <c r="N19" s="47" t="s">
        <v>10</v>
      </c>
      <c r="O19" s="48"/>
      <c r="P19" s="48"/>
      <c r="Q19" s="48"/>
      <c r="R19" s="49"/>
      <c r="S19" s="49"/>
      <c r="T19" s="49"/>
      <c r="U19" s="49"/>
      <c r="V19" s="48">
        <f>Y6+Y9+Y11+V13</f>
        <v>0</v>
      </c>
      <c r="W19" s="48"/>
      <c r="X19" s="48"/>
      <c r="Y19" s="48"/>
      <c r="Z19" s="48">
        <f>AC3+AC4+AC6+Z13</f>
        <v>0</v>
      </c>
      <c r="AA19" s="48"/>
      <c r="AB19" s="48"/>
      <c r="AC19" s="53"/>
    </row>
    <row r="20" spans="1:29" s="1" customFormat="1" ht="13.5" thickBot="1">
      <c r="A20" s="5"/>
      <c r="J20" s="5"/>
      <c r="K20" s="5"/>
      <c r="L20" s="5"/>
      <c r="M20" s="5"/>
      <c r="N20" s="50" t="s">
        <v>11</v>
      </c>
      <c r="O20" s="51"/>
      <c r="P20" s="51"/>
      <c r="Q20" s="51"/>
      <c r="R20" s="52"/>
      <c r="S20" s="52"/>
      <c r="T20" s="52"/>
      <c r="U20" s="52"/>
      <c r="V20" s="51">
        <v>40</v>
      </c>
      <c r="W20" s="51"/>
      <c r="X20" s="51"/>
      <c r="Y20" s="51"/>
      <c r="Z20" s="51">
        <v>36</v>
      </c>
      <c r="AA20" s="51"/>
      <c r="AB20" s="51"/>
      <c r="AC20" s="54"/>
    </row>
    <row r="21" spans="1:22" s="1" customFormat="1" ht="13.5" thickTop="1">
      <c r="A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s="1" customFormat="1" ht="12.75">
      <c r="A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s="1" customFormat="1" ht="12.75">
      <c r="A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s="1" customFormat="1" ht="12.75">
      <c r="A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s="1" customFormat="1" ht="12.75">
      <c r="A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s="1" customFormat="1" ht="12.75">
      <c r="A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9" s="1" customFormat="1" ht="12.75">
      <c r="A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AA27" s="5"/>
      <c r="AB27" s="5"/>
      <c r="AC27" s="5"/>
    </row>
    <row r="28" spans="1:85" s="1" customFormat="1" ht="12.75">
      <c r="A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</row>
    <row r="29" spans="1:85" s="1" customFormat="1" ht="12.75">
      <c r="A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</row>
    <row r="30" spans="1:85" s="1" customFormat="1" ht="12.75">
      <c r="A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</row>
    <row r="31" spans="1:85" s="1" customFormat="1" ht="12.75">
      <c r="A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</row>
    <row r="32" spans="1:85" s="1" customFormat="1" ht="12.75">
      <c r="A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</row>
    <row r="33" spans="1:85" s="1" customFormat="1" ht="12.75">
      <c r="A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</row>
    <row r="34" spans="1:85" s="1" customFormat="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</row>
    <row r="35" spans="1:85" s="1" customFormat="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AA35" s="5"/>
      <c r="AB35" s="5"/>
      <c r="AC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</row>
    <row r="36" spans="1:85" s="1" customFormat="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</row>
    <row r="37" spans="1:85" s="1" customFormat="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</row>
    <row r="38" spans="1:85" s="1" customFormat="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</row>
    <row r="39" spans="1:85" s="1" customFormat="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</row>
    <row r="40" spans="1:85" s="1" customFormat="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</row>
    <row r="41" spans="1:85" s="1" customFormat="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</row>
    <row r="42" spans="1:85" s="1" customFormat="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</row>
    <row r="43" spans="1:85" s="1" customFormat="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</row>
    <row r="44" spans="1:66" s="1" customFormat="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</row>
    <row r="45" spans="1:66" s="1" customFormat="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</row>
    <row r="46" spans="1:66" s="1" customFormat="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</row>
    <row r="47" spans="1:66" s="1" customFormat="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</row>
    <row r="48" spans="1:66" s="1" customFormat="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</row>
    <row r="49" spans="1:66" s="1" customFormat="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</row>
    <row r="50" spans="1:66" s="1" customFormat="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</row>
    <row r="51" spans="1:66" s="1" customFormat="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</row>
    <row r="52" spans="1:66" s="1" customFormat="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</row>
    <row r="53" spans="1:66" s="1" customFormat="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</row>
    <row r="54" spans="1:66" s="1" customFormat="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</row>
    <row r="55" spans="1:66" s="1" customFormat="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</row>
    <row r="56" spans="1:66" s="1" customFormat="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</row>
    <row r="57" spans="1:66" s="1" customFormat="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</row>
    <row r="58" spans="1:66" s="1" customFormat="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</row>
    <row r="59" spans="1:66" s="1" customFormat="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</row>
    <row r="60" spans="1:85" s="1" customFormat="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</row>
    <row r="61" spans="1:85" s="1" customFormat="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</row>
    <row r="62" spans="1:85" s="1" customFormat="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</row>
    <row r="63" spans="1:85" s="1" customFormat="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</row>
    <row r="64" spans="1:85" s="1" customFormat="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</row>
    <row r="65" spans="1:85" s="1" customFormat="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</row>
    <row r="66" spans="1:85" s="1" customFormat="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</row>
    <row r="67" spans="1:85" s="1" customFormat="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</row>
    <row r="68" spans="1:85" s="1" customFormat="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</row>
    <row r="69" spans="1:85" s="1" customFormat="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</row>
    <row r="70" spans="1:85" s="1" customFormat="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</row>
    <row r="71" spans="1:85" s="1" customFormat="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</row>
    <row r="72" spans="1:66" s="1" customFormat="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</row>
    <row r="73" spans="1:66" s="1" customFormat="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</row>
    <row r="74" spans="1:66" s="1" customFormat="1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</row>
    <row r="75" spans="1:66" s="1" customFormat="1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</row>
    <row r="76" spans="1:66" s="1" customFormat="1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</row>
    <row r="77" spans="1:66" s="1" customFormat="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</row>
    <row r="78" spans="1:66" s="1" customFormat="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</row>
    <row r="79" spans="1:66" s="1" customFormat="1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</row>
    <row r="80" spans="1:66" s="1" customFormat="1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</row>
    <row r="81" spans="1:66" s="1" customFormat="1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</row>
    <row r="82" spans="1:66" s="1" customFormat="1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</row>
    <row r="83" spans="1:66" s="1" customFormat="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</row>
    <row r="84" spans="1:66" s="1" customFormat="1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</row>
    <row r="85" spans="1:66" s="1" customFormat="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</row>
    <row r="86" spans="1:66" s="1" customFormat="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</row>
    <row r="87" spans="1:66" s="1" customFormat="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</row>
    <row r="88" spans="1:66" s="1" customFormat="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</row>
    <row r="89" spans="1:66" s="1" customFormat="1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</row>
    <row r="90" spans="1:66" s="1" customFormat="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</row>
    <row r="91" spans="1:66" s="1" customFormat="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</row>
    <row r="92" spans="1:66" s="1" customFormat="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</row>
    <row r="93" spans="1:66" s="1" customFormat="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</row>
    <row r="94" spans="1:66" s="1" customFormat="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</row>
    <row r="95" spans="1:66" s="1" customFormat="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</row>
    <row r="96" spans="1:66" s="1" customFormat="1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</row>
    <row r="97" spans="1:66" s="1" customFormat="1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</row>
    <row r="98" spans="1:66" s="1" customFormat="1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</row>
    <row r="99" spans="1:66" s="1" customFormat="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</row>
    <row r="100" spans="1:66" s="1" customFormat="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</row>
    <row r="101" spans="1:66" s="1" customFormat="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</row>
    <row r="102" spans="1:66" s="1" customFormat="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</row>
    <row r="103" spans="1:66" s="1" customFormat="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</row>
    <row r="104" spans="1:66" s="1" customFormat="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</row>
    <row r="105" spans="1:66" s="1" customFormat="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</row>
    <row r="106" spans="1:66" s="1" customFormat="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</row>
    <row r="107" spans="1:66" s="1" customFormat="1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</row>
    <row r="108" spans="1:66" s="1" customFormat="1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</row>
    <row r="109" spans="1:66" s="1" customFormat="1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</row>
    <row r="110" spans="1:66" s="1" customFormat="1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</row>
    <row r="111" spans="1:66" s="1" customFormat="1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</row>
    <row r="112" spans="1:66" s="1" customFormat="1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</row>
    <row r="113" spans="1:66" s="1" customFormat="1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</row>
    <row r="114" spans="1:66" s="1" customFormat="1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</row>
    <row r="115" spans="1:66" s="1" customFormat="1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</row>
    <row r="116" spans="1:66" s="1" customFormat="1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</row>
    <row r="117" spans="1:66" s="1" customFormat="1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</row>
    <row r="118" spans="1:66" s="1" customFormat="1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</row>
    <row r="119" spans="1:66" s="1" customFormat="1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</row>
    <row r="120" spans="1:66" s="1" customFormat="1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</row>
    <row r="121" spans="1:66" s="1" customFormat="1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</row>
    <row r="122" spans="1:66" s="1" customFormat="1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</row>
    <row r="123" spans="1:66" s="1" customFormat="1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</row>
    <row r="124" spans="1:66" s="1" customFormat="1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</row>
    <row r="125" spans="1:66" s="1" customFormat="1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</row>
    <row r="126" spans="1:66" s="1" customFormat="1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</row>
    <row r="127" spans="1:66" s="1" customFormat="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</row>
    <row r="128" spans="1:66" s="1" customFormat="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</row>
    <row r="129" spans="1:66" s="1" customFormat="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</row>
    <row r="130" spans="1:66" s="1" customFormat="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</row>
    <row r="131" spans="1:66" s="1" customFormat="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</row>
    <row r="132" spans="1:66" s="1" customFormat="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</row>
    <row r="133" spans="1:66" s="1" customFormat="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</row>
    <row r="134" spans="1:66" s="1" customFormat="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</row>
    <row r="135" spans="1:66" s="1" customFormat="1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</row>
    <row r="136" spans="1:66" s="1" customFormat="1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</row>
    <row r="137" spans="1:66" s="1" customFormat="1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</row>
    <row r="138" spans="1:66" s="1" customFormat="1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</row>
    <row r="139" spans="1:66" s="1" customFormat="1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</row>
    <row r="140" spans="1:66" s="1" customFormat="1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</row>
    <row r="141" spans="1:66" s="1" customFormat="1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</row>
    <row r="142" spans="1:66" s="1" customFormat="1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</row>
    <row r="143" spans="1:66" s="1" customFormat="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</row>
    <row r="144" spans="1:66" s="1" customFormat="1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</row>
    <row r="145" spans="1:66" s="1" customFormat="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</row>
    <row r="146" spans="1:66" s="1" customFormat="1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</row>
    <row r="147" spans="1:66" s="1" customFormat="1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</row>
    <row r="148" spans="1:66" s="1" customFormat="1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</row>
    <row r="149" spans="1:66" s="1" customFormat="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</row>
    <row r="150" spans="1:66" s="1" customFormat="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</row>
    <row r="151" spans="1:66" s="1" customFormat="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</row>
    <row r="152" spans="1:66" s="1" customFormat="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</row>
    <row r="153" spans="1:66" s="1" customFormat="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</row>
    <row r="154" spans="1:66" s="1" customFormat="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</row>
    <row r="155" spans="1:66" s="1" customFormat="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</row>
    <row r="156" spans="1:66" s="1" customFormat="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</row>
    <row r="157" spans="1:66" s="1" customFormat="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</row>
    <row r="158" spans="1:66" s="1" customFormat="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</row>
    <row r="159" spans="1:66" s="1" customFormat="1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</row>
    <row r="160" spans="1:66" s="1" customFormat="1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</row>
    <row r="161" spans="1:66" s="1" customFormat="1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</row>
    <row r="162" spans="1:66" s="1" customFormat="1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</row>
    <row r="163" spans="1:66" s="1" customFormat="1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</row>
    <row r="164" spans="1:66" s="1" customFormat="1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</row>
    <row r="165" spans="1:66" s="1" customFormat="1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</row>
    <row r="166" spans="1:66" s="1" customFormat="1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</row>
    <row r="167" spans="1:66" s="1" customFormat="1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</row>
    <row r="168" spans="1:66" s="1" customFormat="1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</row>
    <row r="169" spans="1:66" s="1" customFormat="1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</row>
    <row r="170" spans="1:66" s="1" customFormat="1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</row>
    <row r="171" spans="1:66" s="1" customFormat="1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</row>
    <row r="172" spans="1:66" s="1" customFormat="1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</row>
    <row r="173" spans="1:66" s="1" customFormat="1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</row>
    <row r="174" spans="1:66" s="1" customFormat="1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</row>
    <row r="175" spans="1:66" s="1" customFormat="1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</row>
    <row r="176" spans="1:66" s="1" customFormat="1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</row>
    <row r="177" spans="1:66" s="1" customFormat="1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</row>
    <row r="178" spans="1:66" s="1" customFormat="1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</row>
    <row r="179" spans="1:66" s="1" customFormat="1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</row>
    <row r="180" spans="1:66" s="1" customFormat="1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</row>
    <row r="181" spans="1:66" s="1" customFormat="1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</row>
    <row r="182" spans="1:66" s="1" customFormat="1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</row>
    <row r="183" spans="1:66" s="1" customFormat="1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</row>
    <row r="184" spans="1:66" s="1" customFormat="1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</row>
    <row r="185" spans="1:66" s="1" customFormat="1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</row>
    <row r="186" spans="1:66" s="1" customFormat="1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</row>
    <row r="187" spans="1:66" s="1" customFormat="1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</row>
    <row r="188" spans="1:66" s="1" customFormat="1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</row>
    <row r="189" spans="1:66" s="1" customFormat="1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</row>
    <row r="190" spans="1:66" s="1" customFormat="1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</row>
    <row r="191" spans="1:66" s="1" customFormat="1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</row>
    <row r="192" spans="1:66" s="1" customFormat="1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</row>
    <row r="193" spans="1:66" s="1" customFormat="1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</row>
    <row r="194" spans="1:66" s="1" customFormat="1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</row>
    <row r="195" spans="1:66" s="1" customFormat="1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</row>
    <row r="196" spans="1:66" s="1" customFormat="1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</row>
    <row r="197" spans="1:66" s="1" customFormat="1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</row>
    <row r="198" spans="2:66" s="1" customFormat="1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</row>
    <row r="199" spans="2:66" s="1" customFormat="1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</row>
    <row r="200" spans="2:66" s="1" customFormat="1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</row>
    <row r="201" spans="2:66" s="1" customFormat="1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</row>
    <row r="202" spans="2:66" s="1" customFormat="1" ht="12.75">
      <c r="B202" s="5"/>
      <c r="C202" s="5"/>
      <c r="D202" s="5"/>
      <c r="E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</row>
    <row r="203" spans="2:66" s="1" customFormat="1" ht="12.75">
      <c r="B203" s="5"/>
      <c r="C203" s="5"/>
      <c r="D203" s="5"/>
      <c r="E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</row>
    <row r="204" spans="2:66" s="1" customFormat="1" ht="12.75">
      <c r="B204" s="5"/>
      <c r="C204" s="5"/>
      <c r="D204" s="5"/>
      <c r="E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</row>
    <row r="205" spans="10:66" s="1" customFormat="1" ht="12.75"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</row>
    <row r="206" spans="10:66" s="1" customFormat="1" ht="12.75"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</row>
    <row r="207" spans="10:66" s="1" customFormat="1" ht="12.75"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</row>
    <row r="208" spans="10:66" s="1" customFormat="1" ht="12.75"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</row>
    <row r="209" spans="10:66" s="1" customFormat="1" ht="12.75"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</row>
    <row r="210" spans="10:66" s="1" customFormat="1" ht="12.75"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</row>
    <row r="211" spans="10:66" s="1" customFormat="1" ht="12.75"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</row>
    <row r="212" spans="10:66" s="1" customFormat="1" ht="12.75"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</row>
    <row r="213" spans="10:66" s="1" customFormat="1" ht="12.75"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</row>
    <row r="214" spans="10:66" s="1" customFormat="1" ht="12.75"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</row>
    <row r="215" spans="10:66" s="1" customFormat="1" ht="12.75"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</row>
    <row r="216" spans="10:66" s="1" customFormat="1" ht="12.75"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</row>
    <row r="217" spans="18:66" s="1" customFormat="1" ht="12.75"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</row>
    <row r="218" spans="26:66" s="1" customFormat="1" ht="12.75"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</row>
    <row r="219" spans="26:66" s="1" customFormat="1" ht="12.75"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</row>
    <row r="220" spans="26:66" s="1" customFormat="1" ht="12.75"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</row>
    <row r="221" spans="26:66" s="1" customFormat="1" ht="12.75"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</row>
    <row r="222" spans="26:66" s="1" customFormat="1" ht="12.75"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</row>
    <row r="223" spans="26:66" s="1" customFormat="1" ht="12.75"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</row>
    <row r="224" spans="26:66" s="1" customFormat="1" ht="12.75"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</row>
    <row r="225" spans="26:66" s="1" customFormat="1" ht="12.75"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</row>
    <row r="226" spans="26:66" s="1" customFormat="1" ht="12.75"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</row>
    <row r="227" spans="26:66" s="1" customFormat="1" ht="12.75"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</row>
    <row r="228" spans="26:66" s="1" customFormat="1" ht="12.75"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</row>
    <row r="229" spans="26:66" s="1" customFormat="1" ht="12.75"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</row>
    <row r="230" spans="26:66" s="1" customFormat="1" ht="12.75"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</row>
    <row r="231" spans="26:66" s="1" customFormat="1" ht="12.75"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</row>
    <row r="232" spans="26:66" s="1" customFormat="1" ht="12.75"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</row>
    <row r="233" spans="26:66" s="1" customFormat="1" ht="12.75"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</row>
    <row r="234" spans="30:66" s="1" customFormat="1" ht="12.75"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</row>
    <row r="235" spans="30:66" s="1" customFormat="1" ht="12.75"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</row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>
      <c r="A790"/>
    </row>
    <row r="791" s="1" customFormat="1" ht="12.75">
      <c r="A791"/>
    </row>
    <row r="792" s="1" customFormat="1" ht="12.75">
      <c r="A792"/>
    </row>
    <row r="793" s="1" customFormat="1" ht="12.75">
      <c r="A793"/>
    </row>
    <row r="794" spans="1:9" s="1" customFormat="1" ht="12.75">
      <c r="A794"/>
      <c r="F794"/>
      <c r="G794"/>
      <c r="H794"/>
      <c r="I794"/>
    </row>
    <row r="795" spans="1:9" s="1" customFormat="1" ht="12.75">
      <c r="A795"/>
      <c r="F795"/>
      <c r="G795"/>
      <c r="H795"/>
      <c r="I795"/>
    </row>
    <row r="796" spans="1:9" s="1" customFormat="1" ht="12.75">
      <c r="A796"/>
      <c r="F796"/>
      <c r="G796"/>
      <c r="H796"/>
      <c r="I796"/>
    </row>
    <row r="797" spans="1:9" s="1" customFormat="1" ht="12.75">
      <c r="A797"/>
      <c r="B797"/>
      <c r="C797"/>
      <c r="D797"/>
      <c r="E797"/>
      <c r="F797"/>
      <c r="G797"/>
      <c r="H797"/>
      <c r="I797"/>
    </row>
    <row r="798" spans="1:9" s="1" customFormat="1" ht="12.75">
      <c r="A798"/>
      <c r="B798"/>
      <c r="C798"/>
      <c r="D798"/>
      <c r="E798"/>
      <c r="F798"/>
      <c r="G798"/>
      <c r="H798"/>
      <c r="I798"/>
    </row>
    <row r="799" spans="1:9" s="1" customFormat="1" ht="12.75">
      <c r="A799"/>
      <c r="B799"/>
      <c r="C799"/>
      <c r="D799"/>
      <c r="E799"/>
      <c r="F799"/>
      <c r="G799"/>
      <c r="H799"/>
      <c r="I799"/>
    </row>
    <row r="800" spans="1:9" s="1" customFormat="1" ht="12.75">
      <c r="A800"/>
      <c r="B800"/>
      <c r="C800"/>
      <c r="D800"/>
      <c r="E800"/>
      <c r="F800"/>
      <c r="G800"/>
      <c r="H800"/>
      <c r="I800"/>
    </row>
    <row r="801" spans="1:9" s="1" customFormat="1" ht="12.75">
      <c r="A801"/>
      <c r="B801"/>
      <c r="C801"/>
      <c r="D801"/>
      <c r="E801"/>
      <c r="F801"/>
      <c r="G801"/>
      <c r="H801"/>
      <c r="I801"/>
    </row>
    <row r="802" spans="1:9" s="1" customFormat="1" ht="12.75">
      <c r="A802"/>
      <c r="B802"/>
      <c r="C802"/>
      <c r="D802"/>
      <c r="E802"/>
      <c r="F802"/>
      <c r="G802"/>
      <c r="H802"/>
      <c r="I802"/>
    </row>
    <row r="803" spans="1:9" s="1" customFormat="1" ht="12.75">
      <c r="A803"/>
      <c r="B803"/>
      <c r="C803"/>
      <c r="D803"/>
      <c r="E803"/>
      <c r="F803"/>
      <c r="G803"/>
      <c r="H803"/>
      <c r="I803"/>
    </row>
    <row r="804" spans="1:9" s="1" customFormat="1" ht="12.75">
      <c r="A804"/>
      <c r="B804"/>
      <c r="C804"/>
      <c r="D804"/>
      <c r="E804"/>
      <c r="F804"/>
      <c r="G804"/>
      <c r="H804"/>
      <c r="I804"/>
    </row>
    <row r="805" spans="1:9" s="1" customFormat="1" ht="12.75">
      <c r="A805"/>
      <c r="B805"/>
      <c r="C805"/>
      <c r="D805"/>
      <c r="E805"/>
      <c r="F805"/>
      <c r="G805"/>
      <c r="H805"/>
      <c r="I805"/>
    </row>
    <row r="806" spans="1:9" s="1" customFormat="1" ht="12.75">
      <c r="A806"/>
      <c r="B806"/>
      <c r="C806"/>
      <c r="D806"/>
      <c r="E806"/>
      <c r="F806"/>
      <c r="G806"/>
      <c r="H806"/>
      <c r="I806"/>
    </row>
    <row r="807" spans="1:9" s="1" customFormat="1" ht="12.75">
      <c r="A807"/>
      <c r="B807"/>
      <c r="C807"/>
      <c r="D807"/>
      <c r="E807"/>
      <c r="F807"/>
      <c r="G807"/>
      <c r="H807"/>
      <c r="I807"/>
    </row>
    <row r="808" spans="1:9" s="1" customFormat="1" ht="12.75">
      <c r="A808"/>
      <c r="B808"/>
      <c r="C808"/>
      <c r="D808"/>
      <c r="E808"/>
      <c r="F808"/>
      <c r="G808"/>
      <c r="H808"/>
      <c r="I808"/>
    </row>
    <row r="809" spans="1:17" s="1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</row>
    <row r="810" spans="1:25" s="1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</row>
    <row r="811" spans="1:25" s="1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</row>
    <row r="812" spans="1:25" s="1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</row>
    <row r="813" spans="1:25" s="1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</row>
    <row r="814" spans="1:25" s="1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</row>
    <row r="815" spans="1:25" s="1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</row>
    <row r="816" spans="1:25" s="1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</row>
    <row r="817" spans="1:25" s="1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</row>
    <row r="818" spans="1:25" s="1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</row>
    <row r="819" spans="1:25" s="1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</row>
    <row r="820" spans="1:25" s="1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</row>
    <row r="821" spans="1:25" s="1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</row>
    <row r="822" spans="1:25" s="1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</row>
    <row r="823" spans="1:25" s="1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</row>
    <row r="824" spans="1:25" s="1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</row>
    <row r="825" spans="1:25" s="1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</row>
    <row r="826" spans="1:29" s="1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</row>
    <row r="827" spans="1:29" s="1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</row>
  </sheetData>
  <sheetProtection/>
  <mergeCells count="29">
    <mergeCell ref="N19:U19"/>
    <mergeCell ref="N20:U20"/>
    <mergeCell ref="Z18:AC18"/>
    <mergeCell ref="Z19:AC19"/>
    <mergeCell ref="Z20:AC20"/>
    <mergeCell ref="V19:Y19"/>
    <mergeCell ref="V20:Y20"/>
    <mergeCell ref="Z17:AC17"/>
    <mergeCell ref="N17:U17"/>
    <mergeCell ref="N18:U18"/>
    <mergeCell ref="V17:Y17"/>
    <mergeCell ref="V18:Y18"/>
    <mergeCell ref="Z1:AC1"/>
    <mergeCell ref="V1:Y1"/>
    <mergeCell ref="M6:N6"/>
    <mergeCell ref="P6:Q6"/>
    <mergeCell ref="Z12:AC12"/>
    <mergeCell ref="Z13:AC13"/>
    <mergeCell ref="Z14:AC14"/>
    <mergeCell ref="Z2:AB2"/>
    <mergeCell ref="B2:D2"/>
    <mergeCell ref="V14:Y14"/>
    <mergeCell ref="V12:Y12"/>
    <mergeCell ref="V13:Y13"/>
    <mergeCell ref="V2:X2"/>
    <mergeCell ref="Z16:AC16"/>
    <mergeCell ref="V16:Y16"/>
    <mergeCell ref="Z15:AC15"/>
    <mergeCell ref="V15:Y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 Computer</dc:creator>
  <cp:keywords/>
  <dc:description/>
  <cp:lastModifiedBy>NT Computer</cp:lastModifiedBy>
  <dcterms:created xsi:type="dcterms:W3CDTF">2011-07-17T08:14:54Z</dcterms:created>
  <dcterms:modified xsi:type="dcterms:W3CDTF">2012-04-21T11:19:36Z</dcterms:modified>
  <cp:category/>
  <cp:version/>
  <cp:contentType/>
  <cp:contentStatus/>
</cp:coreProperties>
</file>